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5600" windowHeight="8160" activeTab="0"/>
  </bookViews>
  <sheets>
    <sheet name="Precise Tooling Calculator" sheetId="1" r:id="rId1"/>
  </sheets>
  <definedNames>
    <definedName name="_xlnm.Print_Area" localSheetId="0">'Precise Tooling Calculator'!$A$1:$I$47</definedName>
  </definedNames>
  <calcPr fullCalcOnLoad="1"/>
</workbook>
</file>

<file path=xl/sharedStrings.xml><?xml version="1.0" encoding="utf-8"?>
<sst xmlns="http://schemas.openxmlformats.org/spreadsheetml/2006/main" count="18" uniqueCount="16">
  <si>
    <t>TOOLING CALCULATOR FOR LABEL PRODUCTION</t>
  </si>
  <si>
    <t>For 1/8" C.P. Gear</t>
  </si>
  <si>
    <t>Actual Gap Around (mm)</t>
  </si>
  <si>
    <t>Desired Gap Around</t>
  </si>
  <si>
    <t>Label size AROUND (along web Direction</t>
  </si>
  <si>
    <t>Required Magnetic and Print cylinder</t>
  </si>
  <si>
    <t>For 32 D.P. Gear</t>
  </si>
  <si>
    <t>Repeat                                 Inch                    mm</t>
  </si>
  <si>
    <t>No. of labels around</t>
  </si>
  <si>
    <t>When you have a new label to quote or plan for production, it is always painstaking exercise to determine the correct tooling. Also you need to understand the number of labels around and the exact gap between the labels for preparing the prepress  layout.</t>
  </si>
  <si>
    <t>W-68(A), MIDC INDUSTRIAL AREA,                                                                                                                                    CHIKALTHANA,AURANGABAD-431006. INDIA.                                                                                                                             TEL: +91 240 2486066.                                                                                                                                                                               Email: info@precisegraphic.com                                                                                                                                        www.precisegraphic.com</t>
  </si>
  <si>
    <t>mm</t>
  </si>
  <si>
    <r>
      <rPr>
        <b/>
        <sz val="14"/>
        <color indexed="8"/>
        <rFont val="Arial Narrow"/>
        <family val="2"/>
      </rPr>
      <t xml:space="preserve"> No of teeth  "Z"</t>
    </r>
  </si>
  <si>
    <r>
      <t xml:space="preserve"> No of teeth </t>
    </r>
    <r>
      <rPr>
        <b/>
        <sz val="14"/>
        <color indexed="8"/>
        <rFont val="Arial Narrow"/>
        <family val="2"/>
      </rPr>
      <t xml:space="preserve"> "Z"</t>
    </r>
  </si>
  <si>
    <r>
      <t xml:space="preserve">Just fill in the figures here &amp; see the table below ! </t>
    </r>
    <r>
      <rPr>
        <b/>
        <i/>
        <sz val="26"/>
        <color indexed="10"/>
        <rFont val="Wingdings"/>
        <family val="0"/>
      </rPr>
      <t>F</t>
    </r>
  </si>
  <si>
    <t>Repeat                                      Inch                     mm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</si>
</sst>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76">
    <font>
      <sz val="11"/>
      <color theme="1"/>
      <name val="Calibri"/>
      <family val="2"/>
    </font>
    <font>
      <sz val="11"/>
      <color indexed="8"/>
      <name val="Calibri"/>
      <family val="2"/>
    </font>
    <font>
      <b/>
      <sz val="20"/>
      <name val="Arial Narrow"/>
      <family val="2"/>
    </font>
    <font>
      <b/>
      <sz val="14"/>
      <color indexed="8"/>
      <name val="Arial Narrow"/>
      <family val="2"/>
    </font>
    <font>
      <b/>
      <i/>
      <sz val="26"/>
      <color indexed="10"/>
      <name val="Wingding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9"/>
      <name val="Swis721 Hv BT"/>
      <family val="2"/>
    </font>
    <font>
      <sz val="20"/>
      <color indexed="8"/>
      <name val="Arial Rounded MT Bold"/>
      <family val="2"/>
    </font>
    <font>
      <sz val="20"/>
      <color indexed="8"/>
      <name val="Calibri"/>
      <family val="2"/>
    </font>
    <font>
      <sz val="20"/>
      <color indexed="9"/>
      <name val="Arial Rounded MT Bold"/>
      <family val="2"/>
    </font>
    <font>
      <sz val="11"/>
      <color indexed="8"/>
      <name val="Wingdings"/>
      <family val="0"/>
    </font>
    <font>
      <sz val="20"/>
      <color indexed="8"/>
      <name val="Arial"/>
      <family val="2"/>
    </font>
    <font>
      <b/>
      <sz val="16"/>
      <color indexed="8"/>
      <name val="Arial Narrow"/>
      <family val="2"/>
    </font>
    <font>
      <b/>
      <sz val="16"/>
      <color indexed="8"/>
      <name val="Calibri"/>
      <family val="2"/>
    </font>
    <font>
      <sz val="20"/>
      <color indexed="8"/>
      <name val="Arial Narrow"/>
      <family val="2"/>
    </font>
    <font>
      <sz val="20"/>
      <color indexed="23"/>
      <name val="Arial Narrow"/>
      <family val="2"/>
    </font>
    <font>
      <b/>
      <sz val="20"/>
      <color indexed="8"/>
      <name val="Calibri"/>
      <family val="2"/>
    </font>
    <font>
      <b/>
      <sz val="20"/>
      <color indexed="10"/>
      <name val="Arial Rounded MT Bold"/>
      <family val="2"/>
    </font>
    <font>
      <sz val="11"/>
      <color indexed="8"/>
      <name val="Arial Narrow"/>
      <family val="2"/>
    </font>
    <font>
      <b/>
      <sz val="18"/>
      <color indexed="8"/>
      <name val="Egyptian505 BT"/>
      <family val="1"/>
    </font>
    <font>
      <sz val="14"/>
      <color indexed="8"/>
      <name val="Calibri"/>
      <family val="2"/>
    </font>
    <font>
      <b/>
      <i/>
      <sz val="26"/>
      <color indexed="10"/>
      <name val="FrnkGothITC Hv BT"/>
      <family val="2"/>
    </font>
    <font>
      <b/>
      <sz val="18"/>
      <color indexed="9"/>
      <name val="Verdana"/>
      <family val="2"/>
    </font>
    <font>
      <b/>
      <sz val="18"/>
      <color indexed="9"/>
      <name val="Arial Narrow"/>
      <family val="2"/>
    </font>
    <font>
      <b/>
      <sz val="16"/>
      <color indexed="1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name val="Swis721 Hv BT"/>
      <family val="2"/>
    </font>
    <font>
      <sz val="20"/>
      <color theme="1"/>
      <name val="Arial Rounded MT Bold"/>
      <family val="2"/>
    </font>
    <font>
      <sz val="20"/>
      <color theme="1"/>
      <name val="Calibri"/>
      <family val="2"/>
    </font>
    <font>
      <sz val="20"/>
      <color theme="0"/>
      <name val="Arial Rounded MT Bold"/>
      <family val="2"/>
    </font>
    <font>
      <sz val="11"/>
      <color theme="1"/>
      <name val="Wingdings"/>
      <family val="0"/>
    </font>
    <font>
      <sz val="20"/>
      <color theme="1"/>
      <name val="Arial"/>
      <family val="2"/>
    </font>
    <font>
      <b/>
      <sz val="16"/>
      <color theme="1"/>
      <name val="Arial Narrow"/>
      <family val="2"/>
    </font>
    <font>
      <b/>
      <sz val="14"/>
      <color theme="1"/>
      <name val="Arial Narrow"/>
      <family val="2"/>
    </font>
    <font>
      <b/>
      <sz val="16"/>
      <color theme="1"/>
      <name val="Calibri"/>
      <family val="2"/>
    </font>
    <font>
      <sz val="20"/>
      <color theme="1"/>
      <name val="Arial Narrow"/>
      <family val="2"/>
    </font>
    <font>
      <sz val="20"/>
      <color theme="0" tint="-0.4999699890613556"/>
      <name val="Arial Narrow"/>
      <family val="2"/>
    </font>
    <font>
      <b/>
      <sz val="20"/>
      <color theme="1"/>
      <name val="Calibri"/>
      <family val="2"/>
    </font>
    <font>
      <b/>
      <sz val="20"/>
      <color rgb="FFFF0000"/>
      <name val="Arial Rounded MT Bold"/>
      <family val="2"/>
    </font>
    <font>
      <b/>
      <sz val="18"/>
      <color theme="0"/>
      <name val="Verdana"/>
      <family val="2"/>
    </font>
    <font>
      <b/>
      <sz val="18"/>
      <color theme="0"/>
      <name val="Arial Narrow"/>
      <family val="2"/>
    </font>
    <font>
      <b/>
      <sz val="16"/>
      <color rgb="FF000066"/>
      <name val="Arial Narrow"/>
      <family val="2"/>
    </font>
    <font>
      <sz val="11"/>
      <color theme="1"/>
      <name val="Arial Narrow"/>
      <family val="2"/>
    </font>
    <font>
      <b/>
      <sz val="18"/>
      <color theme="1"/>
      <name val="Egyptian505 BT"/>
      <family val="1"/>
    </font>
    <font>
      <sz val="14"/>
      <color theme="1"/>
      <name val="Calibri"/>
      <family val="2"/>
    </font>
    <font>
      <b/>
      <i/>
      <sz val="26"/>
      <color rgb="FFFF0000"/>
      <name val="FrnkGothITC Hv B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rgb="FF00006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right style="medium"/>
      <top/>
      <bottom style="medium"/>
    </border>
    <border>
      <left>
        <color indexed="63"/>
      </left>
      <right style="medium"/>
      <top style="thin"/>
      <bottom>
        <color indexed="63"/>
      </bottom>
    </border>
    <border>
      <left style="medium"/>
      <right>
        <color indexed="63"/>
      </right>
      <top style="thin"/>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color indexed="63"/>
      </left>
      <right style="thin"/>
      <top style="thin"/>
      <bottom style="thin"/>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Font="1" applyAlignment="1">
      <alignment/>
    </xf>
    <xf numFmtId="0" fontId="56" fillId="33" borderId="0" xfId="0" applyFont="1" applyFill="1" applyBorder="1" applyAlignment="1" applyProtection="1">
      <alignment vertical="center" wrapText="1"/>
      <protection hidden="1"/>
    </xf>
    <xf numFmtId="0" fontId="0" fillId="33" borderId="0" xfId="0" applyFill="1" applyAlignment="1" applyProtection="1">
      <alignment/>
      <protection hidden="1"/>
    </xf>
    <xf numFmtId="0" fontId="57" fillId="33" borderId="0" xfId="0" applyFont="1" applyFill="1" applyBorder="1" applyAlignment="1" applyProtection="1">
      <alignment vertical="center" wrapText="1"/>
      <protection hidden="1"/>
    </xf>
    <xf numFmtId="0" fontId="57" fillId="33" borderId="10" xfId="0" applyFont="1" applyFill="1" applyBorder="1" applyAlignment="1" applyProtection="1">
      <alignment vertical="center" wrapText="1"/>
      <protection hidden="1"/>
    </xf>
    <xf numFmtId="0" fontId="58" fillId="33" borderId="0" xfId="0" applyFont="1" applyFill="1" applyBorder="1" applyAlignment="1" applyProtection="1">
      <alignment vertical="center" wrapText="1"/>
      <protection hidden="1"/>
    </xf>
    <xf numFmtId="0" fontId="59" fillId="33" borderId="11" xfId="0" applyFont="1" applyFill="1" applyBorder="1" applyAlignment="1" applyProtection="1">
      <alignment horizontal="center" vertical="center" wrapText="1"/>
      <protection hidden="1"/>
    </xf>
    <xf numFmtId="0" fontId="59" fillId="33" borderId="12" xfId="0" applyFont="1" applyFill="1" applyBorder="1" applyAlignment="1" applyProtection="1">
      <alignment horizontal="center" vertical="center" wrapText="1"/>
      <protection hidden="1"/>
    </xf>
    <xf numFmtId="0" fontId="0" fillId="33" borderId="0" xfId="0" applyFill="1" applyBorder="1" applyAlignment="1" applyProtection="1">
      <alignment/>
      <protection hidden="1"/>
    </xf>
    <xf numFmtId="0" fontId="60" fillId="33" borderId="0" xfId="0" applyFont="1" applyFill="1" applyAlignment="1" applyProtection="1">
      <alignment horizontal="left"/>
      <protection hidden="1"/>
    </xf>
    <xf numFmtId="0" fontId="0" fillId="33" borderId="0" xfId="0" applyFill="1" applyAlignment="1" applyProtection="1">
      <alignment/>
      <protection hidden="1"/>
    </xf>
    <xf numFmtId="0" fontId="61" fillId="34" borderId="13" xfId="0" applyFont="1" applyFill="1" applyBorder="1" applyAlignment="1" applyProtection="1">
      <alignment vertical="center" wrapText="1"/>
      <protection hidden="1"/>
    </xf>
    <xf numFmtId="0" fontId="61" fillId="34" borderId="12" xfId="0" applyFont="1" applyFill="1" applyBorder="1" applyAlignment="1" applyProtection="1">
      <alignment vertical="center" wrapText="1"/>
      <protection hidden="1"/>
    </xf>
    <xf numFmtId="0" fontId="62" fillId="35" borderId="14" xfId="0" applyFont="1" applyFill="1" applyBorder="1" applyAlignment="1" applyProtection="1">
      <alignment vertical="center" wrapText="1"/>
      <protection hidden="1"/>
    </xf>
    <xf numFmtId="0" fontId="63" fillId="34" borderId="15" xfId="0" applyFont="1" applyFill="1" applyBorder="1" applyAlignment="1" applyProtection="1">
      <alignment vertical="center" wrapText="1"/>
      <protection hidden="1"/>
    </xf>
    <xf numFmtId="0" fontId="63" fillId="34" borderId="16" xfId="0" applyFont="1" applyFill="1" applyBorder="1" applyAlignment="1" applyProtection="1">
      <alignment horizontal="center" vertical="center" wrapText="1"/>
      <protection hidden="1"/>
    </xf>
    <xf numFmtId="0" fontId="63" fillId="34" borderId="17" xfId="0" applyFont="1" applyFill="1" applyBorder="1" applyAlignment="1" applyProtection="1">
      <alignment horizontal="center" vertical="center" wrapText="1"/>
      <protection hidden="1"/>
    </xf>
    <xf numFmtId="0" fontId="63" fillId="34" borderId="18" xfId="0" applyFont="1" applyFill="1" applyBorder="1" applyAlignment="1" applyProtection="1">
      <alignment horizontal="center" vertical="center" wrapText="1"/>
      <protection hidden="1"/>
    </xf>
    <xf numFmtId="0" fontId="63" fillId="0" borderId="15" xfId="0" applyFont="1" applyFill="1" applyBorder="1" applyAlignment="1" applyProtection="1">
      <alignment vertical="center" wrapText="1"/>
      <protection hidden="1"/>
    </xf>
    <xf numFmtId="0" fontId="63" fillId="0" borderId="16" xfId="0" applyFont="1" applyFill="1" applyBorder="1" applyAlignment="1" applyProtection="1">
      <alignment horizontal="center" vertical="center" wrapText="1"/>
      <protection hidden="1"/>
    </xf>
    <xf numFmtId="0" fontId="63" fillId="0" borderId="17" xfId="0" applyFont="1" applyFill="1" applyBorder="1" applyAlignment="1" applyProtection="1">
      <alignment horizontal="center" vertical="center" wrapText="1"/>
      <protection hidden="1"/>
    </xf>
    <xf numFmtId="0" fontId="63" fillId="0" borderId="18" xfId="0" applyFont="1" applyFill="1" applyBorder="1" applyAlignment="1" applyProtection="1">
      <alignment horizontal="center" vertical="center" wrapText="1"/>
      <protection hidden="1"/>
    </xf>
    <xf numFmtId="0" fontId="64" fillId="33" borderId="0" xfId="0" applyFont="1" applyFill="1" applyBorder="1" applyAlignment="1" applyProtection="1">
      <alignment vertical="center"/>
      <protection hidden="1"/>
    </xf>
    <xf numFmtId="0" fontId="65" fillId="18" borderId="19" xfId="0" applyFont="1" applyFill="1" applyBorder="1" applyAlignment="1" applyProtection="1">
      <alignment horizontal="center"/>
      <protection hidden="1"/>
    </xf>
    <xf numFmtId="0" fontId="2" fillId="18" borderId="17" xfId="0" applyFont="1" applyFill="1" applyBorder="1" applyAlignment="1" applyProtection="1">
      <alignment horizontal="center" vertical="center"/>
      <protection hidden="1"/>
    </xf>
    <xf numFmtId="2" fontId="66" fillId="18" borderId="17" xfId="0" applyNumberFormat="1" applyFont="1" applyFill="1" applyBorder="1" applyAlignment="1" applyProtection="1">
      <alignment horizontal="center" vertical="center"/>
      <protection hidden="1"/>
    </xf>
    <xf numFmtId="164" fontId="2" fillId="18" borderId="17" xfId="0" applyNumberFormat="1" applyFont="1" applyFill="1" applyBorder="1" applyAlignment="1" applyProtection="1">
      <alignment horizontal="center" vertical="center"/>
      <protection hidden="1"/>
    </xf>
    <xf numFmtId="164" fontId="2" fillId="18" borderId="18" xfId="0" applyNumberFormat="1" applyFont="1" applyFill="1" applyBorder="1" applyAlignment="1" applyProtection="1">
      <alignment horizontal="center" vertical="center"/>
      <protection hidden="1"/>
    </xf>
    <xf numFmtId="0" fontId="65" fillId="6" borderId="19" xfId="0" applyFont="1" applyFill="1" applyBorder="1" applyAlignment="1" applyProtection="1">
      <alignment horizontal="center"/>
      <protection hidden="1"/>
    </xf>
    <xf numFmtId="0" fontId="2" fillId="6" borderId="17" xfId="0" applyFont="1" applyFill="1" applyBorder="1" applyAlignment="1" applyProtection="1">
      <alignment horizontal="center" vertical="center"/>
      <protection hidden="1"/>
    </xf>
    <xf numFmtId="2" fontId="66" fillId="6" borderId="17" xfId="0" applyNumberFormat="1" applyFont="1" applyFill="1" applyBorder="1" applyAlignment="1" applyProtection="1">
      <alignment horizontal="center" vertical="center"/>
      <protection hidden="1"/>
    </xf>
    <xf numFmtId="164" fontId="2" fillId="6" borderId="17" xfId="0" applyNumberFormat="1" applyFont="1" applyFill="1" applyBorder="1" applyAlignment="1" applyProtection="1">
      <alignment horizontal="center" vertical="center"/>
      <protection hidden="1"/>
    </xf>
    <xf numFmtId="164" fontId="2" fillId="6" borderId="18" xfId="0" applyNumberFormat="1" applyFont="1" applyFill="1" applyBorder="1" applyAlignment="1" applyProtection="1">
      <alignment horizontal="center" vertical="center"/>
      <protection hidden="1"/>
    </xf>
    <xf numFmtId="0" fontId="0" fillId="33" borderId="0" xfId="0" applyFill="1" applyAlignment="1" applyProtection="1">
      <alignment vertical="center"/>
      <protection hidden="1"/>
    </xf>
    <xf numFmtId="0" fontId="67" fillId="33" borderId="0" xfId="0" applyFont="1" applyFill="1" applyAlignment="1" applyProtection="1">
      <alignment/>
      <protection hidden="1"/>
    </xf>
    <xf numFmtId="0" fontId="65" fillId="18" borderId="20" xfId="0" applyFont="1" applyFill="1" applyBorder="1" applyAlignment="1" applyProtection="1">
      <alignment horizontal="center"/>
      <protection hidden="1"/>
    </xf>
    <xf numFmtId="0" fontId="2" fillId="18" borderId="21" xfId="0" applyFont="1" applyFill="1" applyBorder="1" applyAlignment="1" applyProtection="1">
      <alignment horizontal="center" vertical="center"/>
      <protection hidden="1"/>
    </xf>
    <xf numFmtId="2" fontId="66" fillId="18" borderId="21" xfId="0" applyNumberFormat="1" applyFont="1" applyFill="1" applyBorder="1" applyAlignment="1" applyProtection="1">
      <alignment horizontal="center" vertical="center"/>
      <protection hidden="1"/>
    </xf>
    <xf numFmtId="164" fontId="2" fillId="18" borderId="21" xfId="0" applyNumberFormat="1" applyFont="1" applyFill="1" applyBorder="1" applyAlignment="1" applyProtection="1">
      <alignment horizontal="center" vertical="center"/>
      <protection hidden="1"/>
    </xf>
    <xf numFmtId="164" fontId="2" fillId="18" borderId="22" xfId="0" applyNumberFormat="1" applyFont="1" applyFill="1" applyBorder="1" applyAlignment="1" applyProtection="1">
      <alignment horizontal="center" vertical="center"/>
      <protection hidden="1"/>
    </xf>
    <xf numFmtId="2" fontId="68" fillId="0" borderId="23" xfId="0" applyNumberFormat="1" applyFont="1" applyFill="1" applyBorder="1" applyAlignment="1" applyProtection="1">
      <alignment vertical="center"/>
      <protection hidden="1" locked="0"/>
    </xf>
    <xf numFmtId="165" fontId="68" fillId="0" borderId="24" xfId="0" applyNumberFormat="1" applyFont="1" applyFill="1" applyBorder="1" applyAlignment="1" applyProtection="1">
      <alignment vertical="center"/>
      <protection hidden="1" locked="0"/>
    </xf>
    <xf numFmtId="0" fontId="69" fillId="36" borderId="25" xfId="0" applyFont="1" applyFill="1" applyBorder="1" applyAlignment="1" applyProtection="1">
      <alignment horizontal="center" vertical="center" wrapText="1"/>
      <protection hidden="1"/>
    </xf>
    <xf numFmtId="0" fontId="69" fillId="36" borderId="26" xfId="0" applyFont="1" applyFill="1" applyBorder="1" applyAlignment="1" applyProtection="1">
      <alignment horizontal="center" vertical="center" wrapText="1"/>
      <protection hidden="1"/>
    </xf>
    <xf numFmtId="0" fontId="69" fillId="36" borderId="27" xfId="0" applyFont="1" applyFill="1" applyBorder="1" applyAlignment="1" applyProtection="1">
      <alignment horizontal="center" vertical="center" wrapText="1"/>
      <protection hidden="1"/>
    </xf>
    <xf numFmtId="0" fontId="69" fillId="36" borderId="28" xfId="0" applyFont="1" applyFill="1" applyBorder="1" applyAlignment="1" applyProtection="1">
      <alignment horizontal="center" vertical="center" wrapText="1"/>
      <protection hidden="1"/>
    </xf>
    <xf numFmtId="0" fontId="69" fillId="36" borderId="0" xfId="0" applyFont="1" applyFill="1" applyBorder="1" applyAlignment="1" applyProtection="1">
      <alignment horizontal="center" vertical="center" wrapText="1"/>
      <protection hidden="1"/>
    </xf>
    <xf numFmtId="0" fontId="69" fillId="36" borderId="10" xfId="0" applyFont="1" applyFill="1" applyBorder="1" applyAlignment="1" applyProtection="1">
      <alignment horizontal="center" vertical="center" wrapText="1"/>
      <protection hidden="1"/>
    </xf>
    <xf numFmtId="0" fontId="70" fillId="35" borderId="29" xfId="0" applyFont="1" applyFill="1" applyBorder="1" applyAlignment="1" applyProtection="1">
      <alignment horizontal="center" vertical="center"/>
      <protection hidden="1"/>
    </xf>
    <xf numFmtId="0" fontId="70" fillId="35" borderId="17" xfId="0" applyFont="1" applyFill="1" applyBorder="1" applyAlignment="1" applyProtection="1">
      <alignment horizontal="center" vertical="center"/>
      <protection hidden="1"/>
    </xf>
    <xf numFmtId="0" fontId="70" fillId="35" borderId="18" xfId="0" applyFont="1" applyFill="1" applyBorder="1" applyAlignment="1" applyProtection="1">
      <alignment horizontal="center" vertical="center"/>
      <protection hidden="1"/>
    </xf>
    <xf numFmtId="0" fontId="71" fillId="33" borderId="28" xfId="0" applyFont="1" applyFill="1" applyBorder="1" applyAlignment="1" applyProtection="1">
      <alignment horizontal="center" vertical="center"/>
      <protection hidden="1"/>
    </xf>
    <xf numFmtId="0" fontId="71" fillId="33" borderId="0" xfId="0" applyFont="1" applyFill="1" applyBorder="1" applyAlignment="1" applyProtection="1">
      <alignment horizontal="center" vertical="center"/>
      <protection hidden="1"/>
    </xf>
    <xf numFmtId="0" fontId="71" fillId="33" borderId="10" xfId="0" applyFont="1" applyFill="1" applyBorder="1" applyAlignment="1" applyProtection="1">
      <alignment horizontal="center" vertical="center"/>
      <protection hidden="1"/>
    </xf>
    <xf numFmtId="0" fontId="72" fillId="33" borderId="28" xfId="0" applyNumberFormat="1" applyFont="1" applyFill="1" applyBorder="1" applyAlignment="1" applyProtection="1">
      <alignment horizontal="left" vertical="center" wrapText="1" indent="6"/>
      <protection hidden="1"/>
    </xf>
    <xf numFmtId="0" fontId="72" fillId="33" borderId="0" xfId="0" applyNumberFormat="1" applyFont="1" applyFill="1" applyBorder="1" applyAlignment="1" applyProtection="1">
      <alignment horizontal="left" vertical="center" wrapText="1" indent="6"/>
      <protection hidden="1"/>
    </xf>
    <xf numFmtId="0" fontId="72" fillId="33" borderId="30" xfId="0" applyNumberFormat="1" applyFont="1" applyFill="1" applyBorder="1" applyAlignment="1" applyProtection="1">
      <alignment horizontal="left" vertical="center" wrapText="1" indent="6"/>
      <protection hidden="1"/>
    </xf>
    <xf numFmtId="0" fontId="72" fillId="33" borderId="11" xfId="0" applyNumberFormat="1" applyFont="1" applyFill="1" applyBorder="1" applyAlignment="1" applyProtection="1">
      <alignment horizontal="left" vertical="center" wrapText="1" indent="6"/>
      <protection hidden="1"/>
    </xf>
    <xf numFmtId="0" fontId="73" fillId="34" borderId="28" xfId="0" applyFont="1" applyFill="1" applyBorder="1" applyAlignment="1" applyProtection="1">
      <alignment horizontal="center" vertical="center" wrapText="1"/>
      <protection hidden="1"/>
    </xf>
    <xf numFmtId="0" fontId="73" fillId="34" borderId="0" xfId="0" applyFont="1" applyFill="1" applyBorder="1" applyAlignment="1" applyProtection="1">
      <alignment horizontal="center" vertical="center" wrapText="1"/>
      <protection hidden="1"/>
    </xf>
    <xf numFmtId="0" fontId="73" fillId="34" borderId="10" xfId="0" applyFont="1" applyFill="1" applyBorder="1" applyAlignment="1" applyProtection="1">
      <alignment horizontal="center" vertical="center" wrapText="1"/>
      <protection hidden="1"/>
    </xf>
    <xf numFmtId="0" fontId="74" fillId="34" borderId="17" xfId="0" applyFont="1" applyFill="1" applyBorder="1" applyAlignment="1" applyProtection="1">
      <alignment horizontal="center" wrapText="1"/>
      <protection hidden="1"/>
    </xf>
    <xf numFmtId="0" fontId="74" fillId="34" borderId="21" xfId="0" applyFont="1" applyFill="1" applyBorder="1" applyAlignment="1" applyProtection="1">
      <alignment horizontal="center"/>
      <protection hidden="1"/>
    </xf>
    <xf numFmtId="0" fontId="75" fillId="34" borderId="31" xfId="0" applyFont="1" applyFill="1" applyBorder="1" applyAlignment="1" applyProtection="1">
      <alignment horizontal="center" vertical="center" wrapText="1"/>
      <protection hidden="1"/>
    </xf>
    <xf numFmtId="0" fontId="75" fillId="34" borderId="32" xfId="0" applyFont="1" applyFill="1" applyBorder="1" applyAlignment="1" applyProtection="1">
      <alignment horizontal="center" vertical="center" wrapText="1"/>
      <protection hidden="1"/>
    </xf>
    <xf numFmtId="0" fontId="75" fillId="34" borderId="30" xfId="0" applyFont="1" applyFill="1" applyBorder="1" applyAlignment="1" applyProtection="1">
      <alignment horizontal="center" vertical="center" wrapText="1"/>
      <protection hidden="1"/>
    </xf>
    <xf numFmtId="0" fontId="75" fillId="34" borderId="11" xfId="0" applyFont="1" applyFill="1" applyBorder="1" applyAlignment="1" applyProtection="1">
      <alignment horizontal="center" vertical="center" wrapText="1"/>
      <protection hidden="1"/>
    </xf>
    <xf numFmtId="0" fontId="63" fillId="34" borderId="16" xfId="0" applyFont="1" applyFill="1" applyBorder="1" applyAlignment="1" applyProtection="1">
      <alignment horizontal="center" vertical="center" wrapText="1"/>
      <protection hidden="1"/>
    </xf>
    <xf numFmtId="0" fontId="63" fillId="34" borderId="17" xfId="0" applyFont="1" applyFill="1" applyBorder="1" applyAlignment="1" applyProtection="1">
      <alignment horizontal="center"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742950</xdr:colOff>
      <xdr:row>2</xdr:row>
      <xdr:rowOff>57150</xdr:rowOff>
    </xdr:from>
    <xdr:to>
      <xdr:col>8</xdr:col>
      <xdr:colOff>676275</xdr:colOff>
      <xdr:row>3</xdr:row>
      <xdr:rowOff>495300</xdr:rowOff>
    </xdr:to>
    <xdr:pic>
      <xdr:nvPicPr>
        <xdr:cNvPr id="1" name="Picture 2"/>
        <xdr:cNvPicPr preferRelativeResize="1">
          <a:picLocks noChangeAspect="1"/>
        </xdr:cNvPicPr>
      </xdr:nvPicPr>
      <xdr:blipFill>
        <a:blip r:embed="rId1"/>
        <a:stretch>
          <a:fillRect/>
        </a:stretch>
      </xdr:blipFill>
      <xdr:spPr>
        <a:xfrm>
          <a:off x="4543425" y="438150"/>
          <a:ext cx="42386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7"/>
  <sheetViews>
    <sheetView tabSelected="1" zoomScale="70" zoomScaleNormal="70" zoomScalePageLayoutView="0" workbookViewId="0" topLeftCell="A1">
      <selection activeCell="A13" sqref="A13:I13"/>
    </sheetView>
  </sheetViews>
  <sheetFormatPr defaultColWidth="9.140625" defaultRowHeight="15"/>
  <cols>
    <col min="1" max="1" width="11.00390625" style="2" customWidth="1"/>
    <col min="2" max="2" width="14.421875" style="2" customWidth="1"/>
    <col min="3" max="3" width="13.8515625" style="2" customWidth="1"/>
    <col min="4" max="4" width="17.7109375" style="2" customWidth="1"/>
    <col min="5" max="5" width="17.00390625" style="2" customWidth="1"/>
    <col min="6" max="6" width="18.421875" style="2" customWidth="1"/>
    <col min="7" max="7" width="14.140625" style="2" customWidth="1"/>
    <col min="8" max="8" width="15.00390625" style="2" customWidth="1"/>
    <col min="9" max="9" width="15.7109375" style="2" customWidth="1"/>
    <col min="10" max="10" width="12.7109375" style="2" customWidth="1"/>
    <col min="11" max="11" width="15.8515625" style="2" bestFit="1" customWidth="1"/>
    <col min="12" max="12" width="9.140625" style="2" customWidth="1"/>
    <col min="13" max="16384" width="9.140625" style="2" customWidth="1"/>
  </cols>
  <sheetData>
    <row r="1" spans="1:10" ht="15" customHeight="1">
      <c r="A1" s="42" t="s">
        <v>0</v>
      </c>
      <c r="B1" s="43"/>
      <c r="C1" s="43"/>
      <c r="D1" s="43"/>
      <c r="E1" s="43"/>
      <c r="F1" s="43"/>
      <c r="G1" s="43"/>
      <c r="H1" s="43"/>
      <c r="I1" s="44"/>
      <c r="J1" s="1"/>
    </row>
    <row r="2" spans="1:10" ht="15" customHeight="1">
      <c r="A2" s="45"/>
      <c r="B2" s="46"/>
      <c r="C2" s="46"/>
      <c r="D2" s="46"/>
      <c r="E2" s="46"/>
      <c r="F2" s="46"/>
      <c r="G2" s="46"/>
      <c r="H2" s="46"/>
      <c r="I2" s="47"/>
      <c r="J2" s="1"/>
    </row>
    <row r="3" spans="1:10" ht="36.75" customHeight="1">
      <c r="A3" s="54" t="s">
        <v>10</v>
      </c>
      <c r="B3" s="55"/>
      <c r="C3" s="55"/>
      <c r="D3" s="55"/>
      <c r="E3" s="55"/>
      <c r="F3" s="3"/>
      <c r="G3" s="3"/>
      <c r="H3" s="3"/>
      <c r="I3" s="4"/>
      <c r="J3" s="5"/>
    </row>
    <row r="4" spans="1:10" ht="45" customHeight="1" thickBot="1">
      <c r="A4" s="56"/>
      <c r="B4" s="57"/>
      <c r="C4" s="57"/>
      <c r="D4" s="57"/>
      <c r="E4" s="57"/>
      <c r="F4" s="6"/>
      <c r="G4" s="6"/>
      <c r="H4" s="6"/>
      <c r="I4" s="7"/>
      <c r="J4" s="5"/>
    </row>
    <row r="5" spans="1:10" ht="14.25" customHeight="1">
      <c r="A5" s="58" t="s">
        <v>9</v>
      </c>
      <c r="B5" s="59"/>
      <c r="C5" s="59"/>
      <c r="D5" s="59"/>
      <c r="E5" s="59"/>
      <c r="F5" s="59"/>
      <c r="G5" s="59"/>
      <c r="H5" s="59"/>
      <c r="I5" s="60"/>
      <c r="J5" s="5"/>
    </row>
    <row r="6" spans="1:10" ht="18.75" customHeight="1">
      <c r="A6" s="58"/>
      <c r="B6" s="59"/>
      <c r="C6" s="59"/>
      <c r="D6" s="59"/>
      <c r="E6" s="59"/>
      <c r="F6" s="59"/>
      <c r="G6" s="59"/>
      <c r="H6" s="59"/>
      <c r="I6" s="60"/>
      <c r="J6" s="8"/>
    </row>
    <row r="7" spans="1:17" ht="18.75" customHeight="1">
      <c r="A7" s="58"/>
      <c r="B7" s="59"/>
      <c r="C7" s="59"/>
      <c r="D7" s="59"/>
      <c r="E7" s="59"/>
      <c r="F7" s="59"/>
      <c r="G7" s="59"/>
      <c r="H7" s="59"/>
      <c r="I7" s="60"/>
      <c r="J7" s="8"/>
      <c r="K7" s="9"/>
      <c r="L7" s="10"/>
      <c r="M7" s="10"/>
      <c r="N7" s="10"/>
      <c r="O7" s="10"/>
      <c r="P7" s="10"/>
      <c r="Q7" s="10"/>
    </row>
    <row r="8" spans="1:17" ht="18.75" customHeight="1">
      <c r="A8" s="58"/>
      <c r="B8" s="59"/>
      <c r="C8" s="59"/>
      <c r="D8" s="59"/>
      <c r="E8" s="59"/>
      <c r="F8" s="59"/>
      <c r="G8" s="59"/>
      <c r="H8" s="59"/>
      <c r="I8" s="60"/>
      <c r="J8" s="8"/>
      <c r="K8" s="10"/>
      <c r="L8" s="10"/>
      <c r="M8" s="10"/>
      <c r="N8" s="10"/>
      <c r="O8" s="10"/>
      <c r="P8" s="10"/>
      <c r="Q8" s="10"/>
    </row>
    <row r="9" spans="1:17" ht="18.75" customHeight="1">
      <c r="A9" s="58"/>
      <c r="B9" s="59"/>
      <c r="C9" s="59"/>
      <c r="D9" s="59"/>
      <c r="E9" s="59"/>
      <c r="F9" s="59"/>
      <c r="G9" s="59"/>
      <c r="H9" s="59"/>
      <c r="I9" s="60"/>
      <c r="J9" s="8"/>
      <c r="K9" s="10"/>
      <c r="L9" s="10"/>
      <c r="M9" s="10"/>
      <c r="N9" s="10"/>
      <c r="O9" s="10"/>
      <c r="P9" s="10"/>
      <c r="Q9" s="10"/>
    </row>
    <row r="10" spans="1:17" ht="18.75" customHeight="1">
      <c r="A10" s="58"/>
      <c r="B10" s="59"/>
      <c r="C10" s="59"/>
      <c r="D10" s="59"/>
      <c r="E10" s="59"/>
      <c r="F10" s="59"/>
      <c r="G10" s="59"/>
      <c r="H10" s="59"/>
      <c r="I10" s="60"/>
      <c r="J10" s="8"/>
      <c r="K10" s="10"/>
      <c r="L10" s="10"/>
      <c r="M10" s="10"/>
      <c r="N10" s="10"/>
      <c r="O10" s="10"/>
      <c r="P10" s="10"/>
      <c r="Q10" s="10"/>
    </row>
    <row r="11" spans="1:10" ht="39.75" customHeight="1" thickBot="1">
      <c r="A11" s="63" t="s">
        <v>14</v>
      </c>
      <c r="B11" s="64"/>
      <c r="C11" s="64"/>
      <c r="D11" s="64"/>
      <c r="E11" s="64"/>
      <c r="F11" s="61" t="s">
        <v>4</v>
      </c>
      <c r="G11" s="61"/>
      <c r="H11" s="40">
        <v>40</v>
      </c>
      <c r="I11" s="11" t="s">
        <v>11</v>
      </c>
      <c r="J11" s="8"/>
    </row>
    <row r="12" spans="1:10" ht="38.25" customHeight="1" thickBot="1">
      <c r="A12" s="65"/>
      <c r="B12" s="66"/>
      <c r="C12" s="66"/>
      <c r="D12" s="66"/>
      <c r="E12" s="66"/>
      <c r="F12" s="62" t="s">
        <v>3</v>
      </c>
      <c r="G12" s="62"/>
      <c r="H12" s="41">
        <v>4.5</v>
      </c>
      <c r="I12" s="12" t="s">
        <v>11</v>
      </c>
      <c r="J12" s="8"/>
    </row>
    <row r="13" spans="1:10" ht="26.25" customHeight="1">
      <c r="A13" s="51" t="s">
        <v>5</v>
      </c>
      <c r="B13" s="52"/>
      <c r="C13" s="52"/>
      <c r="D13" s="52"/>
      <c r="E13" s="52"/>
      <c r="F13" s="52"/>
      <c r="G13" s="52"/>
      <c r="H13" s="52"/>
      <c r="I13" s="53"/>
      <c r="J13" s="8"/>
    </row>
    <row r="14" spans="1:10" ht="20.25" customHeight="1">
      <c r="A14" s="13"/>
      <c r="B14" s="48" t="s">
        <v>1</v>
      </c>
      <c r="C14" s="49"/>
      <c r="D14" s="49"/>
      <c r="E14" s="49"/>
      <c r="F14" s="49" t="s">
        <v>6</v>
      </c>
      <c r="G14" s="49"/>
      <c r="H14" s="49"/>
      <c r="I14" s="50"/>
      <c r="J14" s="8"/>
    </row>
    <row r="15" spans="1:10" ht="60" customHeight="1">
      <c r="A15" s="14" t="s">
        <v>8</v>
      </c>
      <c r="B15" s="15" t="s">
        <v>12</v>
      </c>
      <c r="C15" s="67" t="s">
        <v>15</v>
      </c>
      <c r="D15" s="67"/>
      <c r="E15" s="15" t="s">
        <v>2</v>
      </c>
      <c r="F15" s="16" t="s">
        <v>13</v>
      </c>
      <c r="G15" s="68" t="s">
        <v>7</v>
      </c>
      <c r="H15" s="68"/>
      <c r="I15" s="17" t="s">
        <v>2</v>
      </c>
      <c r="J15" s="8"/>
    </row>
    <row r="16" spans="1:11" ht="9" customHeight="1">
      <c r="A16" s="18"/>
      <c r="B16" s="19"/>
      <c r="C16" s="19"/>
      <c r="D16" s="19"/>
      <c r="E16" s="19"/>
      <c r="F16" s="20"/>
      <c r="G16" s="20"/>
      <c r="H16" s="20"/>
      <c r="I16" s="21"/>
      <c r="J16" s="22"/>
      <c r="K16" s="22"/>
    </row>
    <row r="17" spans="1:9" ht="25.5">
      <c r="A17" s="23">
        <v>1</v>
      </c>
      <c r="B17" s="24" t="str">
        <f aca="true" t="shared" si="0" ref="B17:B47">IF(AND(ROUND(($H$11+$H$12)*(A17/3.175),0)&gt;64,ROUND(($H$11+$H$12)*(A17/3.175),0)&lt;192),ROUND(($H$11+$H$12)*A17/3.175,0)," - ")</f>
        <v> - </v>
      </c>
      <c r="C17" s="25" t="str">
        <f>(IF(B17=" - ","- ",B17*3.175/25.4))</f>
        <v>- </v>
      </c>
      <c r="D17" s="25" t="str">
        <f>IF(B17=" - ","- ",B17*3.175)</f>
        <v>- </v>
      </c>
      <c r="E17" s="26" t="str">
        <f aca="true" t="shared" si="1" ref="E17:E47">(IF(B17=" - ","-",(B17*3.175)/A17-$H$11))</f>
        <v>-</v>
      </c>
      <c r="F17" s="24" t="str">
        <f aca="true" t="shared" si="2" ref="F17:F47">IF(AND(ROUND(($H$11+$H$12)*(A17/2.494),0)&gt;80,ROUND(($H$11+$H$12)*(A17/2.494),0)&lt;244),ROUND(($H$11+$H$12)*A17/2.494,0)," - ")</f>
        <v> - </v>
      </c>
      <c r="G17" s="25" t="str">
        <f>(IF(F17=" - ","- ",F17*2.494/25.4))</f>
        <v>- </v>
      </c>
      <c r="H17" s="25" t="str">
        <f>IF(F17=" - ","- ",F17*2.494)</f>
        <v>- </v>
      </c>
      <c r="I17" s="27" t="str">
        <f>(IF(F17=" - ","-",(F17*2.494)/A17-$H$11))</f>
        <v>-</v>
      </c>
    </row>
    <row r="18" spans="1:9" s="33" customFormat="1" ht="25.5">
      <c r="A18" s="28">
        <v>2</v>
      </c>
      <c r="B18" s="29" t="str">
        <f t="shared" si="0"/>
        <v> - </v>
      </c>
      <c r="C18" s="30" t="str">
        <f aca="true" t="shared" si="3" ref="C18:C47">(IF(B18=" - ","- ",B18*3.175/25.4))</f>
        <v>- </v>
      </c>
      <c r="D18" s="30" t="str">
        <f aca="true" t="shared" si="4" ref="D18:D47">IF(B18=" - ","- ",B18*3.175)</f>
        <v>- </v>
      </c>
      <c r="E18" s="31" t="str">
        <f t="shared" si="1"/>
        <v>-</v>
      </c>
      <c r="F18" s="29" t="str">
        <f t="shared" si="2"/>
        <v> - </v>
      </c>
      <c r="G18" s="30" t="str">
        <f aca="true" t="shared" si="5" ref="G18:G47">(IF(F18=" - ","- ",F18*2.494/25.4))</f>
        <v>- </v>
      </c>
      <c r="H18" s="30" t="str">
        <f aca="true" t="shared" si="6" ref="H18:H47">IF(F18=" - ","- ",F18*3.175)</f>
        <v>- </v>
      </c>
      <c r="I18" s="32" t="str">
        <f aca="true" t="shared" si="7" ref="I18:I47">(IF(F18=" - ","-",(F18*2.494)/A18-$H$11))</f>
        <v>-</v>
      </c>
    </row>
    <row r="19" spans="1:9" s="34" customFormat="1" ht="26.25">
      <c r="A19" s="23">
        <v>3</v>
      </c>
      <c r="B19" s="24" t="str">
        <f t="shared" si="0"/>
        <v> - </v>
      </c>
      <c r="C19" s="25" t="str">
        <f t="shared" si="3"/>
        <v>- </v>
      </c>
      <c r="D19" s="25" t="str">
        <f t="shared" si="4"/>
        <v>- </v>
      </c>
      <c r="E19" s="26" t="str">
        <f t="shared" si="1"/>
        <v>-</v>
      </c>
      <c r="F19" s="24" t="str">
        <f t="shared" si="2"/>
        <v> - </v>
      </c>
      <c r="G19" s="25" t="str">
        <f t="shared" si="5"/>
        <v>- </v>
      </c>
      <c r="H19" s="25" t="str">
        <f t="shared" si="6"/>
        <v>- </v>
      </c>
      <c r="I19" s="27" t="str">
        <f t="shared" si="7"/>
        <v>-</v>
      </c>
    </row>
    <row r="20" spans="1:9" ht="25.5">
      <c r="A20" s="28">
        <v>4</v>
      </c>
      <c r="B20" s="29" t="str">
        <f t="shared" si="0"/>
        <v> - </v>
      </c>
      <c r="C20" s="30" t="str">
        <f t="shared" si="3"/>
        <v>- </v>
      </c>
      <c r="D20" s="30" t="str">
        <f t="shared" si="4"/>
        <v>- </v>
      </c>
      <c r="E20" s="31" t="str">
        <f t="shared" si="1"/>
        <v>-</v>
      </c>
      <c r="F20" s="29" t="str">
        <f t="shared" si="2"/>
        <v> - </v>
      </c>
      <c r="G20" s="30" t="str">
        <f t="shared" si="5"/>
        <v>- </v>
      </c>
      <c r="H20" s="30" t="str">
        <f t="shared" si="6"/>
        <v>- </v>
      </c>
      <c r="I20" s="32" t="str">
        <f t="shared" si="7"/>
        <v>-</v>
      </c>
    </row>
    <row r="21" spans="1:9" ht="25.5">
      <c r="A21" s="23">
        <v>5</v>
      </c>
      <c r="B21" s="24">
        <f t="shared" si="0"/>
        <v>70</v>
      </c>
      <c r="C21" s="25">
        <f t="shared" si="3"/>
        <v>8.75</v>
      </c>
      <c r="D21" s="25">
        <f t="shared" si="4"/>
        <v>222.25</v>
      </c>
      <c r="E21" s="26">
        <f t="shared" si="1"/>
        <v>4.450000000000003</v>
      </c>
      <c r="F21" s="24">
        <f t="shared" si="2"/>
        <v>89</v>
      </c>
      <c r="G21" s="25">
        <f t="shared" si="5"/>
        <v>8.738818897637795</v>
      </c>
      <c r="H21" s="25">
        <f t="shared" si="6"/>
        <v>282.575</v>
      </c>
      <c r="I21" s="27">
        <f t="shared" si="7"/>
        <v>4.3932</v>
      </c>
    </row>
    <row r="22" spans="1:9" ht="25.5">
      <c r="A22" s="28">
        <v>6</v>
      </c>
      <c r="B22" s="29">
        <f t="shared" si="0"/>
        <v>84</v>
      </c>
      <c r="C22" s="30">
        <f t="shared" si="3"/>
        <v>10.5</v>
      </c>
      <c r="D22" s="30">
        <f t="shared" si="4"/>
        <v>266.7</v>
      </c>
      <c r="E22" s="31">
        <f t="shared" si="1"/>
        <v>4.449999999999996</v>
      </c>
      <c r="F22" s="29">
        <f t="shared" si="2"/>
        <v>107</v>
      </c>
      <c r="G22" s="30">
        <f t="shared" si="5"/>
        <v>10.506220472440946</v>
      </c>
      <c r="H22" s="30">
        <f t="shared" si="6"/>
        <v>339.72499999999997</v>
      </c>
      <c r="I22" s="32">
        <f t="shared" si="7"/>
        <v>4.476333333333336</v>
      </c>
    </row>
    <row r="23" spans="1:9" ht="25.5">
      <c r="A23" s="23">
        <v>7</v>
      </c>
      <c r="B23" s="24">
        <f t="shared" si="0"/>
        <v>98</v>
      </c>
      <c r="C23" s="25">
        <f t="shared" si="3"/>
        <v>12.25</v>
      </c>
      <c r="D23" s="25">
        <f t="shared" si="4"/>
        <v>311.15</v>
      </c>
      <c r="E23" s="26">
        <f t="shared" si="1"/>
        <v>4.449999999999996</v>
      </c>
      <c r="F23" s="24">
        <f t="shared" si="2"/>
        <v>125</v>
      </c>
      <c r="G23" s="25">
        <f t="shared" si="5"/>
        <v>12.273622047244094</v>
      </c>
      <c r="H23" s="25">
        <f t="shared" si="6"/>
        <v>396.875</v>
      </c>
      <c r="I23" s="27">
        <f t="shared" si="7"/>
        <v>4.535714285714285</v>
      </c>
    </row>
    <row r="24" spans="1:9" ht="25.5">
      <c r="A24" s="28">
        <v>8</v>
      </c>
      <c r="B24" s="29">
        <f t="shared" si="0"/>
        <v>112</v>
      </c>
      <c r="C24" s="30">
        <f t="shared" si="3"/>
        <v>14</v>
      </c>
      <c r="D24" s="30">
        <f t="shared" si="4"/>
        <v>355.59999999999997</v>
      </c>
      <c r="E24" s="31">
        <f t="shared" si="1"/>
        <v>4.449999999999996</v>
      </c>
      <c r="F24" s="29">
        <f t="shared" si="2"/>
        <v>143</v>
      </c>
      <c r="G24" s="30">
        <f t="shared" si="5"/>
        <v>14.041023622047247</v>
      </c>
      <c r="H24" s="30">
        <f t="shared" si="6"/>
        <v>454.025</v>
      </c>
      <c r="I24" s="32">
        <f t="shared" si="7"/>
        <v>4.580250000000007</v>
      </c>
    </row>
    <row r="25" spans="1:9" ht="25.5">
      <c r="A25" s="23">
        <v>9</v>
      </c>
      <c r="B25" s="24">
        <f t="shared" si="0"/>
        <v>126</v>
      </c>
      <c r="C25" s="25">
        <f t="shared" si="3"/>
        <v>15.749999999999998</v>
      </c>
      <c r="D25" s="25">
        <f t="shared" si="4"/>
        <v>400.04999999999995</v>
      </c>
      <c r="E25" s="26">
        <f t="shared" si="1"/>
        <v>4.449999999999996</v>
      </c>
      <c r="F25" s="24">
        <f t="shared" si="2"/>
        <v>161</v>
      </c>
      <c r="G25" s="25">
        <f t="shared" si="5"/>
        <v>15.808425196850397</v>
      </c>
      <c r="H25" s="25">
        <f t="shared" si="6"/>
        <v>511.17499999999995</v>
      </c>
      <c r="I25" s="27">
        <f t="shared" si="7"/>
        <v>4.614888888888892</v>
      </c>
    </row>
    <row r="26" spans="1:9" ht="25.5">
      <c r="A26" s="28">
        <v>10</v>
      </c>
      <c r="B26" s="29">
        <f t="shared" si="0"/>
        <v>140</v>
      </c>
      <c r="C26" s="30">
        <f t="shared" si="3"/>
        <v>17.5</v>
      </c>
      <c r="D26" s="30">
        <f t="shared" si="4"/>
        <v>444.5</v>
      </c>
      <c r="E26" s="31">
        <f t="shared" si="1"/>
        <v>4.450000000000003</v>
      </c>
      <c r="F26" s="29">
        <f t="shared" si="2"/>
        <v>178</v>
      </c>
      <c r="G26" s="30">
        <f t="shared" si="5"/>
        <v>17.47763779527559</v>
      </c>
      <c r="H26" s="30">
        <f t="shared" si="6"/>
        <v>565.15</v>
      </c>
      <c r="I26" s="32">
        <f t="shared" si="7"/>
        <v>4.3932</v>
      </c>
    </row>
    <row r="27" spans="1:9" ht="25.5">
      <c r="A27" s="23">
        <v>11</v>
      </c>
      <c r="B27" s="24">
        <f t="shared" si="0"/>
        <v>154</v>
      </c>
      <c r="C27" s="25">
        <f t="shared" si="3"/>
        <v>19.25</v>
      </c>
      <c r="D27" s="25">
        <f t="shared" si="4"/>
        <v>488.95</v>
      </c>
      <c r="E27" s="26">
        <f t="shared" si="1"/>
        <v>4.449999999999996</v>
      </c>
      <c r="F27" s="24">
        <f t="shared" si="2"/>
        <v>196</v>
      </c>
      <c r="G27" s="25">
        <f t="shared" si="5"/>
        <v>19.245039370078743</v>
      </c>
      <c r="H27" s="25">
        <f t="shared" si="6"/>
        <v>622.3</v>
      </c>
      <c r="I27" s="27">
        <f t="shared" si="7"/>
        <v>4.438545454545462</v>
      </c>
    </row>
    <row r="28" spans="1:9" ht="25.5">
      <c r="A28" s="28">
        <v>12</v>
      </c>
      <c r="B28" s="29">
        <f t="shared" si="0"/>
        <v>168</v>
      </c>
      <c r="C28" s="30">
        <f t="shared" si="3"/>
        <v>21</v>
      </c>
      <c r="D28" s="30">
        <f t="shared" si="4"/>
        <v>533.4</v>
      </c>
      <c r="E28" s="31">
        <f t="shared" si="1"/>
        <v>4.449999999999996</v>
      </c>
      <c r="F28" s="29">
        <f t="shared" si="2"/>
        <v>214</v>
      </c>
      <c r="G28" s="30">
        <f t="shared" si="5"/>
        <v>21.01244094488189</v>
      </c>
      <c r="H28" s="30">
        <f t="shared" si="6"/>
        <v>679.4499999999999</v>
      </c>
      <c r="I28" s="32">
        <f t="shared" si="7"/>
        <v>4.476333333333336</v>
      </c>
    </row>
    <row r="29" spans="1:9" ht="25.5">
      <c r="A29" s="23">
        <v>13</v>
      </c>
      <c r="B29" s="24">
        <f t="shared" si="0"/>
        <v>182</v>
      </c>
      <c r="C29" s="25">
        <f t="shared" si="3"/>
        <v>22.750000000000004</v>
      </c>
      <c r="D29" s="25">
        <f t="shared" si="4"/>
        <v>577.85</v>
      </c>
      <c r="E29" s="26">
        <f t="shared" si="1"/>
        <v>4.450000000000003</v>
      </c>
      <c r="F29" s="24">
        <f t="shared" si="2"/>
        <v>232</v>
      </c>
      <c r="G29" s="25">
        <f t="shared" si="5"/>
        <v>22.779842519685044</v>
      </c>
      <c r="H29" s="25">
        <f t="shared" si="6"/>
        <v>736.5999999999999</v>
      </c>
      <c r="I29" s="27">
        <f t="shared" si="7"/>
        <v>4.508307692307696</v>
      </c>
    </row>
    <row r="30" spans="1:9" ht="25.5">
      <c r="A30" s="28">
        <v>14</v>
      </c>
      <c r="B30" s="29" t="str">
        <f t="shared" si="0"/>
        <v> - </v>
      </c>
      <c r="C30" s="30" t="str">
        <f t="shared" si="3"/>
        <v>- </v>
      </c>
      <c r="D30" s="30" t="str">
        <f t="shared" si="4"/>
        <v>- </v>
      </c>
      <c r="E30" s="31" t="str">
        <f t="shared" si="1"/>
        <v>-</v>
      </c>
      <c r="F30" s="29" t="str">
        <f t="shared" si="2"/>
        <v> - </v>
      </c>
      <c r="G30" s="30" t="str">
        <f t="shared" si="5"/>
        <v>- </v>
      </c>
      <c r="H30" s="30" t="str">
        <f t="shared" si="6"/>
        <v>- </v>
      </c>
      <c r="I30" s="32" t="str">
        <f t="shared" si="7"/>
        <v>-</v>
      </c>
    </row>
    <row r="31" spans="1:9" ht="25.5">
      <c r="A31" s="23">
        <v>15</v>
      </c>
      <c r="B31" s="24" t="str">
        <f t="shared" si="0"/>
        <v> - </v>
      </c>
      <c r="C31" s="25" t="str">
        <f t="shared" si="3"/>
        <v>- </v>
      </c>
      <c r="D31" s="25" t="str">
        <f t="shared" si="4"/>
        <v>- </v>
      </c>
      <c r="E31" s="26" t="str">
        <f t="shared" si="1"/>
        <v>-</v>
      </c>
      <c r="F31" s="24" t="str">
        <f t="shared" si="2"/>
        <v> - </v>
      </c>
      <c r="G31" s="25" t="str">
        <f t="shared" si="5"/>
        <v>- </v>
      </c>
      <c r="H31" s="25" t="str">
        <f t="shared" si="6"/>
        <v>- </v>
      </c>
      <c r="I31" s="27" t="str">
        <f t="shared" si="7"/>
        <v>-</v>
      </c>
    </row>
    <row r="32" spans="1:9" ht="25.5">
      <c r="A32" s="28">
        <v>16</v>
      </c>
      <c r="B32" s="29" t="str">
        <f t="shared" si="0"/>
        <v> - </v>
      </c>
      <c r="C32" s="30" t="str">
        <f t="shared" si="3"/>
        <v>- </v>
      </c>
      <c r="D32" s="30" t="str">
        <f t="shared" si="4"/>
        <v>- </v>
      </c>
      <c r="E32" s="31" t="str">
        <f t="shared" si="1"/>
        <v>-</v>
      </c>
      <c r="F32" s="29" t="str">
        <f t="shared" si="2"/>
        <v> - </v>
      </c>
      <c r="G32" s="30" t="str">
        <f t="shared" si="5"/>
        <v>- </v>
      </c>
      <c r="H32" s="30" t="str">
        <f t="shared" si="6"/>
        <v>- </v>
      </c>
      <c r="I32" s="32" t="str">
        <f t="shared" si="7"/>
        <v>-</v>
      </c>
    </row>
    <row r="33" spans="1:9" ht="25.5">
      <c r="A33" s="23">
        <v>17</v>
      </c>
      <c r="B33" s="24" t="str">
        <f t="shared" si="0"/>
        <v> - </v>
      </c>
      <c r="C33" s="25" t="str">
        <f t="shared" si="3"/>
        <v>- </v>
      </c>
      <c r="D33" s="25" t="str">
        <f t="shared" si="4"/>
        <v>- </v>
      </c>
      <c r="E33" s="26" t="str">
        <f t="shared" si="1"/>
        <v>-</v>
      </c>
      <c r="F33" s="24" t="str">
        <f t="shared" si="2"/>
        <v> - </v>
      </c>
      <c r="G33" s="25" t="str">
        <f t="shared" si="5"/>
        <v>- </v>
      </c>
      <c r="H33" s="25" t="str">
        <f t="shared" si="6"/>
        <v>- </v>
      </c>
      <c r="I33" s="27" t="str">
        <f t="shared" si="7"/>
        <v>-</v>
      </c>
    </row>
    <row r="34" spans="1:9" ht="25.5">
      <c r="A34" s="28">
        <v>18</v>
      </c>
      <c r="B34" s="29" t="str">
        <f t="shared" si="0"/>
        <v> - </v>
      </c>
      <c r="C34" s="30" t="str">
        <f t="shared" si="3"/>
        <v>- </v>
      </c>
      <c r="D34" s="30" t="str">
        <f t="shared" si="4"/>
        <v>- </v>
      </c>
      <c r="E34" s="31" t="str">
        <f t="shared" si="1"/>
        <v>-</v>
      </c>
      <c r="F34" s="29" t="str">
        <f t="shared" si="2"/>
        <v> - </v>
      </c>
      <c r="G34" s="30" t="str">
        <f t="shared" si="5"/>
        <v>- </v>
      </c>
      <c r="H34" s="30" t="str">
        <f t="shared" si="6"/>
        <v>- </v>
      </c>
      <c r="I34" s="32" t="str">
        <f t="shared" si="7"/>
        <v>-</v>
      </c>
    </row>
    <row r="35" spans="1:9" ht="25.5">
      <c r="A35" s="23">
        <v>19</v>
      </c>
      <c r="B35" s="24" t="str">
        <f t="shared" si="0"/>
        <v> - </v>
      </c>
      <c r="C35" s="25" t="str">
        <f t="shared" si="3"/>
        <v>- </v>
      </c>
      <c r="D35" s="25" t="str">
        <f t="shared" si="4"/>
        <v>- </v>
      </c>
      <c r="E35" s="26" t="str">
        <f t="shared" si="1"/>
        <v>-</v>
      </c>
      <c r="F35" s="24" t="str">
        <f t="shared" si="2"/>
        <v> - </v>
      </c>
      <c r="G35" s="25" t="str">
        <f t="shared" si="5"/>
        <v>- </v>
      </c>
      <c r="H35" s="25" t="str">
        <f t="shared" si="6"/>
        <v>- </v>
      </c>
      <c r="I35" s="27" t="str">
        <f t="shared" si="7"/>
        <v>-</v>
      </c>
    </row>
    <row r="36" spans="1:9" ht="25.5">
      <c r="A36" s="28">
        <v>20</v>
      </c>
      <c r="B36" s="29" t="str">
        <f t="shared" si="0"/>
        <v> - </v>
      </c>
      <c r="C36" s="30" t="str">
        <f t="shared" si="3"/>
        <v>- </v>
      </c>
      <c r="D36" s="30" t="str">
        <f t="shared" si="4"/>
        <v>- </v>
      </c>
      <c r="E36" s="31" t="str">
        <f t="shared" si="1"/>
        <v>-</v>
      </c>
      <c r="F36" s="29" t="str">
        <f t="shared" si="2"/>
        <v> - </v>
      </c>
      <c r="G36" s="30" t="str">
        <f t="shared" si="5"/>
        <v>- </v>
      </c>
      <c r="H36" s="30" t="str">
        <f t="shared" si="6"/>
        <v>- </v>
      </c>
      <c r="I36" s="32" t="str">
        <f t="shared" si="7"/>
        <v>-</v>
      </c>
    </row>
    <row r="37" spans="1:9" ht="25.5">
      <c r="A37" s="23">
        <v>21</v>
      </c>
      <c r="B37" s="24" t="str">
        <f t="shared" si="0"/>
        <v> - </v>
      </c>
      <c r="C37" s="25" t="str">
        <f t="shared" si="3"/>
        <v>- </v>
      </c>
      <c r="D37" s="25" t="str">
        <f t="shared" si="4"/>
        <v>- </v>
      </c>
      <c r="E37" s="26" t="str">
        <f t="shared" si="1"/>
        <v>-</v>
      </c>
      <c r="F37" s="24" t="str">
        <f t="shared" si="2"/>
        <v> - </v>
      </c>
      <c r="G37" s="25" t="str">
        <f t="shared" si="5"/>
        <v>- </v>
      </c>
      <c r="H37" s="25" t="str">
        <f t="shared" si="6"/>
        <v>- </v>
      </c>
      <c r="I37" s="27" t="str">
        <f t="shared" si="7"/>
        <v>-</v>
      </c>
    </row>
    <row r="38" spans="1:9" ht="25.5">
      <c r="A38" s="28">
        <v>22</v>
      </c>
      <c r="B38" s="29" t="str">
        <f t="shared" si="0"/>
        <v> - </v>
      </c>
      <c r="C38" s="30" t="str">
        <f t="shared" si="3"/>
        <v>- </v>
      </c>
      <c r="D38" s="30" t="str">
        <f t="shared" si="4"/>
        <v>- </v>
      </c>
      <c r="E38" s="31" t="str">
        <f t="shared" si="1"/>
        <v>-</v>
      </c>
      <c r="F38" s="29" t="str">
        <f t="shared" si="2"/>
        <v> - </v>
      </c>
      <c r="G38" s="30" t="str">
        <f t="shared" si="5"/>
        <v>- </v>
      </c>
      <c r="H38" s="30" t="str">
        <f t="shared" si="6"/>
        <v>- </v>
      </c>
      <c r="I38" s="32" t="str">
        <f t="shared" si="7"/>
        <v>-</v>
      </c>
    </row>
    <row r="39" spans="1:9" ht="25.5">
      <c r="A39" s="23">
        <v>23</v>
      </c>
      <c r="B39" s="24" t="str">
        <f t="shared" si="0"/>
        <v> - </v>
      </c>
      <c r="C39" s="25" t="str">
        <f t="shared" si="3"/>
        <v>- </v>
      </c>
      <c r="D39" s="25" t="str">
        <f t="shared" si="4"/>
        <v>- </v>
      </c>
      <c r="E39" s="26" t="str">
        <f t="shared" si="1"/>
        <v>-</v>
      </c>
      <c r="F39" s="24" t="str">
        <f t="shared" si="2"/>
        <v> - </v>
      </c>
      <c r="G39" s="25" t="str">
        <f t="shared" si="5"/>
        <v>- </v>
      </c>
      <c r="H39" s="25" t="str">
        <f t="shared" si="6"/>
        <v>- </v>
      </c>
      <c r="I39" s="27" t="str">
        <f t="shared" si="7"/>
        <v>-</v>
      </c>
    </row>
    <row r="40" spans="1:9" ht="25.5">
      <c r="A40" s="28">
        <v>24</v>
      </c>
      <c r="B40" s="29" t="str">
        <f t="shared" si="0"/>
        <v> - </v>
      </c>
      <c r="C40" s="30" t="str">
        <f t="shared" si="3"/>
        <v>- </v>
      </c>
      <c r="D40" s="30" t="str">
        <f t="shared" si="4"/>
        <v>- </v>
      </c>
      <c r="E40" s="31" t="str">
        <f t="shared" si="1"/>
        <v>-</v>
      </c>
      <c r="F40" s="29" t="str">
        <f t="shared" si="2"/>
        <v> - </v>
      </c>
      <c r="G40" s="30" t="str">
        <f t="shared" si="5"/>
        <v>- </v>
      </c>
      <c r="H40" s="30" t="str">
        <f t="shared" si="6"/>
        <v>- </v>
      </c>
      <c r="I40" s="32" t="str">
        <f t="shared" si="7"/>
        <v>-</v>
      </c>
    </row>
    <row r="41" spans="1:9" ht="25.5">
      <c r="A41" s="23">
        <v>25</v>
      </c>
      <c r="B41" s="24" t="str">
        <f t="shared" si="0"/>
        <v> - </v>
      </c>
      <c r="C41" s="25" t="str">
        <f t="shared" si="3"/>
        <v>- </v>
      </c>
      <c r="D41" s="25" t="str">
        <f t="shared" si="4"/>
        <v>- </v>
      </c>
      <c r="E41" s="26" t="str">
        <f t="shared" si="1"/>
        <v>-</v>
      </c>
      <c r="F41" s="24" t="str">
        <f t="shared" si="2"/>
        <v> - </v>
      </c>
      <c r="G41" s="25" t="str">
        <f t="shared" si="5"/>
        <v>- </v>
      </c>
      <c r="H41" s="25" t="str">
        <f t="shared" si="6"/>
        <v>- </v>
      </c>
      <c r="I41" s="27" t="str">
        <f t="shared" si="7"/>
        <v>-</v>
      </c>
    </row>
    <row r="42" spans="1:9" ht="25.5">
      <c r="A42" s="28">
        <v>26</v>
      </c>
      <c r="B42" s="29" t="str">
        <f t="shared" si="0"/>
        <v> - </v>
      </c>
      <c r="C42" s="30" t="str">
        <f t="shared" si="3"/>
        <v>- </v>
      </c>
      <c r="D42" s="30" t="str">
        <f t="shared" si="4"/>
        <v>- </v>
      </c>
      <c r="E42" s="31" t="str">
        <f t="shared" si="1"/>
        <v>-</v>
      </c>
      <c r="F42" s="29" t="str">
        <f t="shared" si="2"/>
        <v> - </v>
      </c>
      <c r="G42" s="30" t="str">
        <f t="shared" si="5"/>
        <v>- </v>
      </c>
      <c r="H42" s="30" t="str">
        <f t="shared" si="6"/>
        <v>- </v>
      </c>
      <c r="I42" s="32" t="str">
        <f t="shared" si="7"/>
        <v>-</v>
      </c>
    </row>
    <row r="43" spans="1:9" ht="25.5">
      <c r="A43" s="23">
        <v>27</v>
      </c>
      <c r="B43" s="24" t="str">
        <f t="shared" si="0"/>
        <v> - </v>
      </c>
      <c r="C43" s="25" t="str">
        <f t="shared" si="3"/>
        <v>- </v>
      </c>
      <c r="D43" s="25" t="str">
        <f t="shared" si="4"/>
        <v>- </v>
      </c>
      <c r="E43" s="26" t="str">
        <f t="shared" si="1"/>
        <v>-</v>
      </c>
      <c r="F43" s="24" t="str">
        <f t="shared" si="2"/>
        <v> - </v>
      </c>
      <c r="G43" s="25" t="str">
        <f t="shared" si="5"/>
        <v>- </v>
      </c>
      <c r="H43" s="25" t="str">
        <f t="shared" si="6"/>
        <v>- </v>
      </c>
      <c r="I43" s="27" t="str">
        <f t="shared" si="7"/>
        <v>-</v>
      </c>
    </row>
    <row r="44" spans="1:9" ht="25.5">
      <c r="A44" s="28">
        <v>28</v>
      </c>
      <c r="B44" s="29" t="str">
        <f t="shared" si="0"/>
        <v> - </v>
      </c>
      <c r="C44" s="30" t="str">
        <f t="shared" si="3"/>
        <v>- </v>
      </c>
      <c r="D44" s="30" t="str">
        <f t="shared" si="4"/>
        <v>- </v>
      </c>
      <c r="E44" s="31" t="str">
        <f t="shared" si="1"/>
        <v>-</v>
      </c>
      <c r="F44" s="29" t="str">
        <f t="shared" si="2"/>
        <v> - </v>
      </c>
      <c r="G44" s="30" t="str">
        <f t="shared" si="5"/>
        <v>- </v>
      </c>
      <c r="H44" s="30" t="str">
        <f t="shared" si="6"/>
        <v>- </v>
      </c>
      <c r="I44" s="32" t="str">
        <f t="shared" si="7"/>
        <v>-</v>
      </c>
    </row>
    <row r="45" spans="1:9" ht="25.5">
      <c r="A45" s="23">
        <v>29</v>
      </c>
      <c r="B45" s="24" t="str">
        <f t="shared" si="0"/>
        <v> - </v>
      </c>
      <c r="C45" s="25" t="str">
        <f t="shared" si="3"/>
        <v>- </v>
      </c>
      <c r="D45" s="25" t="str">
        <f t="shared" si="4"/>
        <v>- </v>
      </c>
      <c r="E45" s="26" t="str">
        <f t="shared" si="1"/>
        <v>-</v>
      </c>
      <c r="F45" s="24" t="str">
        <f t="shared" si="2"/>
        <v> - </v>
      </c>
      <c r="G45" s="25" t="str">
        <f t="shared" si="5"/>
        <v>- </v>
      </c>
      <c r="H45" s="25" t="str">
        <f t="shared" si="6"/>
        <v>- </v>
      </c>
      <c r="I45" s="27" t="str">
        <f t="shared" si="7"/>
        <v>-</v>
      </c>
    </row>
    <row r="46" spans="1:9" ht="25.5">
      <c r="A46" s="28">
        <v>30</v>
      </c>
      <c r="B46" s="29" t="str">
        <f t="shared" si="0"/>
        <v> - </v>
      </c>
      <c r="C46" s="30" t="str">
        <f t="shared" si="3"/>
        <v>- </v>
      </c>
      <c r="D46" s="30" t="str">
        <f t="shared" si="4"/>
        <v>- </v>
      </c>
      <c r="E46" s="31" t="str">
        <f t="shared" si="1"/>
        <v>-</v>
      </c>
      <c r="F46" s="29" t="str">
        <f t="shared" si="2"/>
        <v> - </v>
      </c>
      <c r="G46" s="30" t="str">
        <f t="shared" si="5"/>
        <v>- </v>
      </c>
      <c r="H46" s="30" t="str">
        <f t="shared" si="6"/>
        <v>- </v>
      </c>
      <c r="I46" s="32" t="str">
        <f t="shared" si="7"/>
        <v>-</v>
      </c>
    </row>
    <row r="47" spans="1:9" ht="26.25" thickBot="1">
      <c r="A47" s="35">
        <v>31</v>
      </c>
      <c r="B47" s="36" t="str">
        <f t="shared" si="0"/>
        <v> - </v>
      </c>
      <c r="C47" s="37" t="str">
        <f t="shared" si="3"/>
        <v>- </v>
      </c>
      <c r="D47" s="37" t="str">
        <f t="shared" si="4"/>
        <v>- </v>
      </c>
      <c r="E47" s="38" t="str">
        <f t="shared" si="1"/>
        <v>-</v>
      </c>
      <c r="F47" s="36" t="str">
        <f t="shared" si="2"/>
        <v> - </v>
      </c>
      <c r="G47" s="37" t="str">
        <f t="shared" si="5"/>
        <v>- </v>
      </c>
      <c r="H47" s="37" t="str">
        <f t="shared" si="6"/>
        <v>- </v>
      </c>
      <c r="I47" s="39" t="str">
        <f t="shared" si="7"/>
        <v>-</v>
      </c>
    </row>
  </sheetData>
  <sheetProtection password="D322" sheet="1"/>
  <mergeCells count="11">
    <mergeCell ref="C15:D15"/>
    <mergeCell ref="G15:H15"/>
    <mergeCell ref="A1:I2"/>
    <mergeCell ref="B14:E14"/>
    <mergeCell ref="F14:I14"/>
    <mergeCell ref="A13:I13"/>
    <mergeCell ref="A3:E4"/>
    <mergeCell ref="A5:I10"/>
    <mergeCell ref="F11:G11"/>
    <mergeCell ref="F12:G12"/>
    <mergeCell ref="A11:E12"/>
  </mergeCells>
  <printOptions/>
  <pageMargins left="0.44" right="0.27" top="0.29" bottom="0.3" header="0.3" footer="0.3"/>
  <pageSetup horizontalDpi="600" verticalDpi="6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P A</dc:creator>
  <cp:keywords/>
  <dc:description/>
  <cp:lastModifiedBy>design-1</cp:lastModifiedBy>
  <cp:lastPrinted>2012-08-20T11:56:41Z</cp:lastPrinted>
  <dcterms:created xsi:type="dcterms:W3CDTF">2012-07-20T12:30:29Z</dcterms:created>
  <dcterms:modified xsi:type="dcterms:W3CDTF">2013-04-22T13:11:19Z</dcterms:modified>
  <cp:category/>
  <cp:version/>
  <cp:contentType/>
  <cp:contentStatus/>
</cp:coreProperties>
</file>